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5480" windowHeight="7995"/>
  </bookViews>
  <sheets>
    <sheet name="25.02" sheetId="2" r:id="rId1"/>
    <sheet name="Лист1" sheetId="1" r:id="rId2"/>
  </sheets>
  <definedNames>
    <definedName name="_xlnm.Print_Area" localSheetId="0">'25.02'!$A$1:$G$28</definedName>
    <definedName name="_xlnm.Print_Area" localSheetId="1">Лист1!$A$1:$O$27</definedName>
  </definedNames>
  <calcPr calcId="144525"/>
</workbook>
</file>

<file path=xl/calcChain.xml><?xml version="1.0" encoding="utf-8"?>
<calcChain xmlns="http://schemas.openxmlformats.org/spreadsheetml/2006/main">
  <c r="D26" i="2" l="1"/>
  <c r="F26" i="2"/>
  <c r="G26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7" i="2"/>
  <c r="C26" i="2" l="1"/>
  <c r="E15" i="2"/>
  <c r="E7" i="2" l="1"/>
  <c r="E8" i="2"/>
  <c r="E9" i="2"/>
  <c r="E10" i="2"/>
  <c r="E11" i="2"/>
  <c r="E12" i="2"/>
  <c r="E13" i="2"/>
  <c r="E14" i="2"/>
  <c r="E16" i="2"/>
  <c r="E17" i="2"/>
  <c r="E18" i="2"/>
  <c r="E19" i="2"/>
  <c r="E20" i="2"/>
  <c r="E21" i="2"/>
  <c r="E22" i="2"/>
  <c r="E23" i="2"/>
  <c r="E24" i="2"/>
  <c r="E25" i="2"/>
  <c r="C10" i="1" l="1"/>
  <c r="C11" i="1"/>
  <c r="C12" i="1"/>
  <c r="C13" i="1"/>
  <c r="C14" i="1"/>
  <c r="C15" i="1"/>
  <c r="C16" i="1"/>
  <c r="C17" i="1"/>
  <c r="C18" i="1"/>
  <c r="C19" i="1"/>
  <c r="C20" i="1"/>
  <c r="C21" i="1"/>
  <c r="C23" i="1"/>
  <c r="C24" i="1"/>
  <c r="C25" i="1"/>
  <c r="C26" i="1"/>
  <c r="C9" i="1"/>
  <c r="C8" i="1"/>
  <c r="E8" i="1" s="1"/>
  <c r="E20" i="1"/>
  <c r="F27" i="1"/>
  <c r="E25" i="1" l="1"/>
  <c r="E24" i="1"/>
  <c r="E15" i="1" l="1"/>
  <c r="E16" i="1"/>
  <c r="E17" i="1"/>
  <c r="E9" i="1" l="1"/>
  <c r="E22" i="1"/>
  <c r="E23" i="1"/>
  <c r="E13" i="1"/>
  <c r="E18" i="1"/>
  <c r="E14" i="1" l="1"/>
  <c r="E21" i="1" l="1"/>
  <c r="E12" i="1" l="1"/>
  <c r="E11" i="1"/>
  <c r="E26" i="1"/>
  <c r="O27" i="1"/>
  <c r="N27" i="1"/>
  <c r="M27" i="1"/>
  <c r="L27" i="1"/>
  <c r="K27" i="1"/>
  <c r="J27" i="1"/>
  <c r="I27" i="1"/>
  <c r="H27" i="1"/>
  <c r="G27" i="1"/>
  <c r="C27" i="1"/>
  <c r="D27" i="1"/>
  <c r="E10" i="1"/>
  <c r="E19" i="1"/>
  <c r="E27" i="1" l="1"/>
</calcChain>
</file>

<file path=xl/sharedStrings.xml><?xml version="1.0" encoding="utf-8"?>
<sst xmlns="http://schemas.openxmlformats.org/spreadsheetml/2006/main" count="77" uniqueCount="50">
  <si>
    <t>Информация</t>
  </si>
  <si>
    <t xml:space="preserve">о выделении земельных участков для индивидуального жилищного строительства </t>
  </si>
  <si>
    <t xml:space="preserve"> №   п.п.</t>
  </si>
  <si>
    <t>Наименование районов</t>
  </si>
  <si>
    <t>Предоставлено земельных участков</t>
  </si>
  <si>
    <t>Намечается допол-но выделить в тек. году</t>
  </si>
  <si>
    <t xml:space="preserve">   </t>
  </si>
  <si>
    <t>в том числе</t>
  </si>
  <si>
    <t>Всего с нарастающим итогом с 2005г.</t>
  </si>
  <si>
    <t>из них на подгот-ных площадках</t>
  </si>
  <si>
    <t>Всего участков</t>
  </si>
  <si>
    <t>Молодые семьи</t>
  </si>
  <si>
    <t>Работники госорганов</t>
  </si>
  <si>
    <t>Работники соцпредпр., соцсферы</t>
  </si>
  <si>
    <t>количество площадок</t>
  </si>
  <si>
    <t>количество участков</t>
  </si>
  <si>
    <t>кол-во площадок</t>
  </si>
  <si>
    <t>Аккольский</t>
  </si>
  <si>
    <t>Аршалынский</t>
  </si>
  <si>
    <t>Астраханский</t>
  </si>
  <si>
    <t>Атбасарский</t>
  </si>
  <si>
    <t>Буландынский</t>
  </si>
  <si>
    <t>Бурабайский</t>
  </si>
  <si>
    <t>Егиндыкольский</t>
  </si>
  <si>
    <t>Енбекшильдерский</t>
  </si>
  <si>
    <t>Ерейментауский</t>
  </si>
  <si>
    <t>Есильский</t>
  </si>
  <si>
    <t>Жаксынский</t>
  </si>
  <si>
    <t>Жаркаинский</t>
  </si>
  <si>
    <t>Зерендинский</t>
  </si>
  <si>
    <t>Коргалжынский</t>
  </si>
  <si>
    <t>Сандыктауский</t>
  </si>
  <si>
    <t>Целиноградский</t>
  </si>
  <si>
    <t>Шортандинский</t>
  </si>
  <si>
    <t>г. Кокшетау</t>
  </si>
  <si>
    <t>г. Степногорск</t>
  </si>
  <si>
    <t>ИТОГО</t>
  </si>
  <si>
    <t>В % к общему поданных заявлений</t>
  </si>
  <si>
    <t>Руководитель                                       А.Кадралина</t>
  </si>
  <si>
    <t>Очередь</t>
  </si>
  <si>
    <t>Количество поданных заявлений, всего с 2005 года</t>
  </si>
  <si>
    <t>В том числе в 2014 г.</t>
  </si>
  <si>
    <t>на территории Акмолинской области по состоянию на 1 февраля 2014 года</t>
  </si>
  <si>
    <t xml:space="preserve"> №   п/п</t>
  </si>
  <si>
    <t>Всего, с нарастающим итогом с 2005г.</t>
  </si>
  <si>
    <t>в % к кол-ву поданных заявлений</t>
  </si>
  <si>
    <t>из них:                      в 2017 г.</t>
  </si>
  <si>
    <t>Регионы области</t>
  </si>
  <si>
    <t>на территории Акмолинской области по состоянию на 1 декабря  2017 года</t>
  </si>
  <si>
    <t xml:space="preserve">Очередность на 01.12.2017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</si>
</sst>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 Cyr"/>
      <charset val="204"/>
    </font>
    <font>
      <b/>
      <sz val="16"/>
      <name val="Times New Roman KK EK"/>
      <charset val="204"/>
    </font>
    <font>
      <sz val="10"/>
      <name val="Times New Roman KK EK"/>
      <family val="1"/>
    </font>
    <font>
      <b/>
      <sz val="16"/>
      <name val="Times New Roman KK EK"/>
      <family val="1"/>
    </font>
    <font>
      <sz val="14"/>
      <name val="Times New Roman KK EK"/>
      <family val="1"/>
    </font>
    <font>
      <sz val="18"/>
      <name val="Times New Roman KK EK"/>
      <family val="1"/>
    </font>
    <font>
      <sz val="14"/>
      <name val="Times New Roman KK EK"/>
      <charset val="204"/>
    </font>
    <font>
      <b/>
      <sz val="14"/>
      <name val="Times New Roman KK EK"/>
      <family val="1"/>
    </font>
    <font>
      <b/>
      <sz val="14"/>
      <name val="Times New Roman KK EK"/>
      <charset val="204"/>
    </font>
    <font>
      <sz val="12"/>
      <name val="Times New Roman KK EK"/>
      <family val="1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 KK EK"/>
      <charset val="204"/>
    </font>
    <font>
      <b/>
      <i/>
      <sz val="18"/>
      <name val="Times New Roman KK EK"/>
      <charset val="204"/>
    </font>
    <font>
      <b/>
      <sz val="16"/>
      <color rgb="FFFF0000"/>
      <name val="Times New Roman KK EK"/>
      <family val="1"/>
    </font>
    <font>
      <sz val="10"/>
      <name val="Arial Cyr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4" fillId="0" borderId="5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justify"/>
    </xf>
    <xf numFmtId="0" fontId="7" fillId="0" borderId="11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0" fontId="10" fillId="0" borderId="35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top" wrapText="1"/>
    </xf>
    <xf numFmtId="9" fontId="10" fillId="0" borderId="15" xfId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/>
    <xf numFmtId="0" fontId="4" fillId="0" borderId="4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36" xfId="0" applyFont="1" applyFill="1" applyBorder="1" applyAlignment="1">
      <alignment horizontal="center" vertical="top" wrapText="1"/>
    </xf>
    <xf numFmtId="0" fontId="10" fillId="0" borderId="21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9" fontId="11" fillId="0" borderId="1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vertical="top" wrapText="1"/>
    </xf>
    <xf numFmtId="0" fontId="8" fillId="0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vertical="top" wrapText="1"/>
    </xf>
    <xf numFmtId="0" fontId="16" fillId="0" borderId="7" xfId="0" applyNumberFormat="1" applyFont="1" applyFill="1" applyBorder="1" applyAlignment="1">
      <alignment horizontal="center" vertical="center"/>
    </xf>
    <xf numFmtId="9" fontId="16" fillId="0" borderId="7" xfId="1" applyFont="1" applyFill="1" applyBorder="1" applyAlignment="1">
      <alignment horizontal="center" vertical="center"/>
    </xf>
    <xf numFmtId="3" fontId="16" fillId="0" borderId="7" xfId="0" applyNumberFormat="1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2" fontId="8" fillId="0" borderId="34" xfId="0" applyNumberFormat="1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12" fillId="0" borderId="37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2"/>
  <sheetViews>
    <sheetView tabSelected="1" view="pageBreakPreview" zoomScale="80" zoomScaleNormal="85" zoomScaleSheetLayoutView="80" workbookViewId="0">
      <selection activeCell="F17" sqref="F17"/>
    </sheetView>
  </sheetViews>
  <sheetFormatPr defaultColWidth="6.42578125" defaultRowHeight="12.75"/>
  <cols>
    <col min="1" max="1" width="8.140625" style="33" customWidth="1"/>
    <col min="2" max="2" width="30.7109375" style="33" customWidth="1"/>
    <col min="3" max="3" width="22.42578125" style="33" customWidth="1"/>
    <col min="4" max="4" width="25.85546875" style="33" customWidth="1"/>
    <col min="5" max="5" width="22.42578125" style="33" customWidth="1"/>
    <col min="6" max="6" width="17.7109375" style="33" customWidth="1"/>
    <col min="7" max="7" width="22.28515625" style="33" customWidth="1"/>
    <col min="8" max="8" width="6.42578125" style="33"/>
    <col min="9" max="9" width="6.5703125" style="33" bestFit="1" customWidth="1"/>
    <col min="10" max="16384" width="6.42578125" style="33"/>
  </cols>
  <sheetData>
    <row r="1" spans="1:25" s="1" customFormat="1" ht="18" customHeight="1">
      <c r="A1" s="59" t="s">
        <v>0</v>
      </c>
      <c r="B1" s="59"/>
      <c r="C1" s="59"/>
      <c r="D1" s="59"/>
      <c r="E1" s="59"/>
      <c r="F1" s="59"/>
      <c r="G1" s="59"/>
    </row>
    <row r="2" spans="1:25" s="1" customFormat="1" ht="29.25" customHeight="1">
      <c r="A2" s="60" t="s">
        <v>1</v>
      </c>
      <c r="B2" s="60"/>
      <c r="C2" s="60"/>
      <c r="D2" s="60"/>
      <c r="E2" s="60"/>
      <c r="F2" s="60"/>
      <c r="G2" s="60"/>
    </row>
    <row r="3" spans="1:25" s="1" customFormat="1" ht="26.25" customHeight="1">
      <c r="A3" s="60" t="s">
        <v>48</v>
      </c>
      <c r="B3" s="60"/>
      <c r="C3" s="60"/>
      <c r="D3" s="60"/>
      <c r="E3" s="60"/>
      <c r="F3" s="60"/>
      <c r="G3" s="60"/>
    </row>
    <row r="4" spans="1:25" s="1" customFormat="1" ht="31.5" customHeight="1">
      <c r="A4" s="64" t="s">
        <v>43</v>
      </c>
      <c r="B4" s="56" t="s">
        <v>47</v>
      </c>
      <c r="C4" s="56" t="s">
        <v>40</v>
      </c>
      <c r="D4" s="63" t="s">
        <v>4</v>
      </c>
      <c r="E4" s="63"/>
      <c r="F4" s="63"/>
      <c r="G4" s="56" t="s">
        <v>49</v>
      </c>
      <c r="X4" s="1" t="s">
        <v>6</v>
      </c>
    </row>
    <row r="5" spans="1:25" s="1" customFormat="1" ht="26.25" customHeight="1">
      <c r="A5" s="65"/>
      <c r="B5" s="57"/>
      <c r="C5" s="57"/>
      <c r="D5" s="61" t="s">
        <v>44</v>
      </c>
      <c r="E5" s="61" t="s">
        <v>45</v>
      </c>
      <c r="F5" s="61" t="s">
        <v>46</v>
      </c>
      <c r="G5" s="57"/>
    </row>
    <row r="6" spans="1:25" s="1" customFormat="1" ht="30" customHeight="1">
      <c r="A6" s="66"/>
      <c r="B6" s="58"/>
      <c r="C6" s="58"/>
      <c r="D6" s="62"/>
      <c r="E6" s="62"/>
      <c r="F6" s="62"/>
      <c r="G6" s="58"/>
    </row>
    <row r="7" spans="1:25" s="1" customFormat="1" ht="23.25" customHeight="1">
      <c r="A7" s="4">
        <v>1</v>
      </c>
      <c r="B7" s="50" t="s">
        <v>17</v>
      </c>
      <c r="C7" s="4">
        <f>D7+G7</f>
        <v>2737</v>
      </c>
      <c r="D7" s="51">
        <v>1086</v>
      </c>
      <c r="E7" s="52">
        <f t="shared" ref="E7:E24" si="0">D7/C7</f>
        <v>0.39678480087687251</v>
      </c>
      <c r="F7" s="4"/>
      <c r="G7" s="51">
        <v>1651</v>
      </c>
      <c r="H7" s="9"/>
      <c r="I7" s="2"/>
      <c r="J7" s="2"/>
      <c r="V7" s="2"/>
      <c r="W7" s="2"/>
      <c r="X7" s="2"/>
      <c r="Y7" s="2"/>
    </row>
    <row r="8" spans="1:25" s="1" customFormat="1" ht="23.25" customHeight="1">
      <c r="A8" s="4">
        <v>2</v>
      </c>
      <c r="B8" s="50" t="s">
        <v>18</v>
      </c>
      <c r="C8" s="4">
        <f t="shared" ref="C8:C25" si="1">D8+G8</f>
        <v>17110</v>
      </c>
      <c r="D8" s="53">
        <v>5794</v>
      </c>
      <c r="E8" s="52">
        <f t="shared" si="0"/>
        <v>0.3386323787258913</v>
      </c>
      <c r="F8" s="4"/>
      <c r="G8" s="53">
        <v>11316</v>
      </c>
      <c r="H8" s="9"/>
      <c r="I8" s="2"/>
      <c r="J8" s="2"/>
      <c r="V8" s="2"/>
      <c r="W8" s="9"/>
      <c r="X8" s="2"/>
      <c r="Y8" s="2"/>
    </row>
    <row r="9" spans="1:25" s="1" customFormat="1" ht="23.25" customHeight="1">
      <c r="A9" s="4">
        <v>3</v>
      </c>
      <c r="B9" s="50" t="s">
        <v>19</v>
      </c>
      <c r="C9" s="4">
        <f t="shared" si="1"/>
        <v>644</v>
      </c>
      <c r="D9" s="51">
        <v>263</v>
      </c>
      <c r="E9" s="52">
        <f t="shared" si="0"/>
        <v>0.40838509316770188</v>
      </c>
      <c r="F9" s="4">
        <v>25</v>
      </c>
      <c r="G9" s="51">
        <v>381</v>
      </c>
      <c r="H9" s="31"/>
      <c r="I9" s="2"/>
      <c r="J9" s="2"/>
      <c r="V9" s="2"/>
      <c r="W9" s="9"/>
      <c r="X9" s="2"/>
      <c r="Y9" s="2"/>
    </row>
    <row r="10" spans="1:25" s="1" customFormat="1" ht="23.25" customHeight="1">
      <c r="A10" s="4">
        <v>4</v>
      </c>
      <c r="B10" s="50" t="s">
        <v>20</v>
      </c>
      <c r="C10" s="4">
        <f t="shared" si="1"/>
        <v>704</v>
      </c>
      <c r="D10" s="51">
        <v>584</v>
      </c>
      <c r="E10" s="52">
        <f t="shared" si="0"/>
        <v>0.82954545454545459</v>
      </c>
      <c r="F10" s="4">
        <v>74</v>
      </c>
      <c r="G10" s="51">
        <v>120</v>
      </c>
      <c r="H10" s="9"/>
      <c r="I10" s="2"/>
      <c r="J10" s="2"/>
      <c r="V10" s="2"/>
      <c r="W10" s="9"/>
      <c r="X10" s="2"/>
      <c r="Y10" s="2"/>
    </row>
    <row r="11" spans="1:25" s="1" customFormat="1" ht="23.25" customHeight="1">
      <c r="A11" s="4">
        <v>5</v>
      </c>
      <c r="B11" s="50" t="s">
        <v>21</v>
      </c>
      <c r="C11" s="4">
        <f t="shared" si="1"/>
        <v>539</v>
      </c>
      <c r="D11" s="51">
        <v>539</v>
      </c>
      <c r="E11" s="52">
        <f t="shared" si="0"/>
        <v>1</v>
      </c>
      <c r="F11" s="4">
        <v>12</v>
      </c>
      <c r="G11" s="51">
        <v>0</v>
      </c>
      <c r="H11" s="9"/>
      <c r="I11" s="2"/>
      <c r="J11" s="2"/>
      <c r="V11" s="2"/>
      <c r="W11" s="9"/>
      <c r="X11" s="2"/>
      <c r="Y11" s="2"/>
    </row>
    <row r="12" spans="1:25" s="1" customFormat="1" ht="20.25" customHeight="1">
      <c r="A12" s="4">
        <v>6</v>
      </c>
      <c r="B12" s="50" t="s">
        <v>22</v>
      </c>
      <c r="C12" s="4">
        <f t="shared" si="1"/>
        <v>7271</v>
      </c>
      <c r="D12" s="51">
        <v>1852</v>
      </c>
      <c r="E12" s="52">
        <f t="shared" si="0"/>
        <v>0.25471049374226379</v>
      </c>
      <c r="F12" s="4">
        <v>3</v>
      </c>
      <c r="G12" s="51">
        <v>5419</v>
      </c>
      <c r="H12" s="9"/>
      <c r="I12" s="2"/>
      <c r="J12" s="2"/>
      <c r="V12" s="2"/>
      <c r="W12" s="9"/>
      <c r="X12" s="2"/>
      <c r="Y12" s="2"/>
    </row>
    <row r="13" spans="1:25" s="1" customFormat="1" ht="23.25" customHeight="1">
      <c r="A13" s="4">
        <v>7</v>
      </c>
      <c r="B13" s="50" t="s">
        <v>23</v>
      </c>
      <c r="C13" s="4">
        <f t="shared" si="1"/>
        <v>61</v>
      </c>
      <c r="D13" s="51">
        <v>61</v>
      </c>
      <c r="E13" s="52">
        <f t="shared" si="0"/>
        <v>1</v>
      </c>
      <c r="F13" s="4">
        <v>10</v>
      </c>
      <c r="G13" s="51">
        <v>0</v>
      </c>
      <c r="H13" s="9"/>
      <c r="I13" s="2"/>
      <c r="J13" s="2"/>
      <c r="V13" s="2"/>
      <c r="W13" s="9"/>
      <c r="X13" s="2"/>
      <c r="Y13" s="2"/>
    </row>
    <row r="14" spans="1:25" s="1" customFormat="1" ht="23.25" customHeight="1">
      <c r="A14" s="4">
        <v>8</v>
      </c>
      <c r="B14" s="50" t="s">
        <v>24</v>
      </c>
      <c r="C14" s="4">
        <f t="shared" si="1"/>
        <v>604</v>
      </c>
      <c r="D14" s="51">
        <v>604</v>
      </c>
      <c r="E14" s="52">
        <f t="shared" si="0"/>
        <v>1</v>
      </c>
      <c r="F14" s="4"/>
      <c r="G14" s="51">
        <v>0</v>
      </c>
      <c r="H14" s="9"/>
      <c r="I14" s="2"/>
      <c r="J14" s="2"/>
      <c r="V14" s="2"/>
      <c r="W14" s="9"/>
      <c r="X14" s="2"/>
      <c r="Y14" s="2"/>
    </row>
    <row r="15" spans="1:25" s="1" customFormat="1" ht="23.25" customHeight="1">
      <c r="A15" s="4">
        <v>9</v>
      </c>
      <c r="B15" s="50" t="s">
        <v>25</v>
      </c>
      <c r="C15" s="4">
        <f t="shared" si="1"/>
        <v>586</v>
      </c>
      <c r="D15" s="51">
        <v>232</v>
      </c>
      <c r="E15" s="52">
        <f>D15/C15</f>
        <v>0.39590443686006827</v>
      </c>
      <c r="F15" s="4">
        <v>8</v>
      </c>
      <c r="G15" s="51">
        <v>354</v>
      </c>
      <c r="H15" s="9"/>
      <c r="I15" s="2"/>
      <c r="J15" s="2"/>
      <c r="V15" s="2"/>
      <c r="W15" s="9"/>
      <c r="X15" s="2"/>
      <c r="Y15" s="2"/>
    </row>
    <row r="16" spans="1:25" s="1" customFormat="1" ht="23.25" customHeight="1">
      <c r="A16" s="4">
        <v>10</v>
      </c>
      <c r="B16" s="50" t="s">
        <v>26</v>
      </c>
      <c r="C16" s="4">
        <f t="shared" si="1"/>
        <v>280</v>
      </c>
      <c r="D16" s="51">
        <v>280</v>
      </c>
      <c r="E16" s="52">
        <f t="shared" si="0"/>
        <v>1</v>
      </c>
      <c r="F16" s="4">
        <v>6</v>
      </c>
      <c r="G16" s="51">
        <v>0</v>
      </c>
      <c r="H16" s="9"/>
      <c r="I16" s="2"/>
      <c r="J16" s="2"/>
      <c r="V16" s="2"/>
      <c r="W16" s="9"/>
      <c r="X16" s="2"/>
      <c r="Y16" s="2"/>
    </row>
    <row r="17" spans="1:25" s="1" customFormat="1" ht="23.25" customHeight="1">
      <c r="A17" s="4">
        <v>11</v>
      </c>
      <c r="B17" s="50" t="s">
        <v>27</v>
      </c>
      <c r="C17" s="4">
        <f t="shared" si="1"/>
        <v>64</v>
      </c>
      <c r="D17" s="51">
        <v>64</v>
      </c>
      <c r="E17" s="52">
        <f t="shared" si="0"/>
        <v>1</v>
      </c>
      <c r="F17" s="4"/>
      <c r="G17" s="51">
        <v>0</v>
      </c>
      <c r="H17" s="9"/>
      <c r="I17" s="32"/>
      <c r="J17" s="2"/>
      <c r="V17" s="2"/>
      <c r="W17" s="9"/>
      <c r="X17" s="2"/>
      <c r="Y17" s="2"/>
    </row>
    <row r="18" spans="1:25" s="1" customFormat="1" ht="23.25" customHeight="1">
      <c r="A18" s="4">
        <v>12</v>
      </c>
      <c r="B18" s="50" t="s">
        <v>28</v>
      </c>
      <c r="C18" s="4">
        <f t="shared" si="1"/>
        <v>125</v>
      </c>
      <c r="D18" s="51">
        <v>125</v>
      </c>
      <c r="E18" s="52">
        <f t="shared" si="0"/>
        <v>1</v>
      </c>
      <c r="F18" s="4"/>
      <c r="G18" s="51">
        <v>0</v>
      </c>
      <c r="H18" s="9"/>
      <c r="I18" s="2"/>
      <c r="J18" s="2"/>
      <c r="V18" s="2"/>
      <c r="W18" s="9"/>
      <c r="X18" s="2"/>
      <c r="Y18" s="2"/>
    </row>
    <row r="19" spans="1:25" s="1" customFormat="1" ht="23.25" customHeight="1">
      <c r="A19" s="4">
        <v>13</v>
      </c>
      <c r="B19" s="50" t="s">
        <v>29</v>
      </c>
      <c r="C19" s="4">
        <f t="shared" si="1"/>
        <v>1453</v>
      </c>
      <c r="D19" s="51">
        <v>514</v>
      </c>
      <c r="E19" s="52">
        <f>D19/C19</f>
        <v>0.35375086028905711</v>
      </c>
      <c r="F19" s="4">
        <v>17</v>
      </c>
      <c r="G19" s="51">
        <v>939</v>
      </c>
      <c r="H19" s="9"/>
      <c r="I19" s="2"/>
      <c r="J19" s="2"/>
      <c r="V19" s="2"/>
      <c r="W19" s="9"/>
      <c r="X19" s="2"/>
      <c r="Y19" s="2"/>
    </row>
    <row r="20" spans="1:25" s="1" customFormat="1" ht="23.25" customHeight="1">
      <c r="A20" s="4">
        <v>14</v>
      </c>
      <c r="B20" s="50" t="s">
        <v>30</v>
      </c>
      <c r="C20" s="4">
        <f t="shared" si="1"/>
        <v>334</v>
      </c>
      <c r="D20" s="51">
        <v>334</v>
      </c>
      <c r="E20" s="52">
        <f t="shared" si="0"/>
        <v>1</v>
      </c>
      <c r="F20" s="4">
        <v>14</v>
      </c>
      <c r="G20" s="51">
        <v>0</v>
      </c>
      <c r="H20" s="9"/>
      <c r="I20" s="2"/>
      <c r="J20" s="2"/>
      <c r="V20" s="2"/>
      <c r="W20" s="9"/>
      <c r="X20" s="2"/>
      <c r="Y20" s="2"/>
    </row>
    <row r="21" spans="1:25" s="1" customFormat="1" ht="23.25" customHeight="1">
      <c r="A21" s="4">
        <v>15</v>
      </c>
      <c r="B21" s="50" t="s">
        <v>31</v>
      </c>
      <c r="C21" s="4">
        <f t="shared" si="1"/>
        <v>96</v>
      </c>
      <c r="D21" s="51">
        <v>96</v>
      </c>
      <c r="E21" s="52">
        <f t="shared" si="0"/>
        <v>1</v>
      </c>
      <c r="F21" s="4">
        <v>19</v>
      </c>
      <c r="G21" s="51">
        <v>0</v>
      </c>
      <c r="H21" s="9"/>
      <c r="I21" s="2"/>
      <c r="J21" s="2"/>
      <c r="V21" s="2"/>
      <c r="W21" s="9"/>
      <c r="X21" s="2"/>
      <c r="Y21" s="2"/>
    </row>
    <row r="22" spans="1:25" s="1" customFormat="1" ht="23.25" customHeight="1">
      <c r="A22" s="4">
        <v>16</v>
      </c>
      <c r="B22" s="50" t="s">
        <v>32</v>
      </c>
      <c r="C22" s="4">
        <f t="shared" si="1"/>
        <v>88107</v>
      </c>
      <c r="D22" s="53">
        <v>11747</v>
      </c>
      <c r="E22" s="52">
        <f t="shared" si="0"/>
        <v>0.1333265234317364</v>
      </c>
      <c r="F22" s="4"/>
      <c r="G22" s="53">
        <v>76360</v>
      </c>
      <c r="H22" s="9"/>
      <c r="I22" s="2"/>
      <c r="J22" s="2"/>
      <c r="V22" s="2"/>
      <c r="W22" s="9"/>
      <c r="X22" s="2"/>
      <c r="Y22" s="2"/>
    </row>
    <row r="23" spans="1:25" s="1" customFormat="1" ht="23.25" customHeight="1">
      <c r="A23" s="4">
        <v>17</v>
      </c>
      <c r="B23" s="50" t="s">
        <v>33</v>
      </c>
      <c r="C23" s="4">
        <f t="shared" si="1"/>
        <v>7399</v>
      </c>
      <c r="D23" s="51">
        <v>1121</v>
      </c>
      <c r="E23" s="52">
        <f t="shared" si="0"/>
        <v>0.15150696040005407</v>
      </c>
      <c r="F23" s="4"/>
      <c r="G23" s="53">
        <v>6278</v>
      </c>
      <c r="H23" s="9"/>
      <c r="I23" s="2"/>
      <c r="J23" s="2"/>
      <c r="V23" s="2"/>
      <c r="W23" s="9"/>
      <c r="X23" s="2"/>
      <c r="Y23" s="2"/>
    </row>
    <row r="24" spans="1:25" s="1" customFormat="1" ht="23.25" customHeight="1">
      <c r="A24" s="4">
        <v>18</v>
      </c>
      <c r="B24" s="50" t="s">
        <v>34</v>
      </c>
      <c r="C24" s="4">
        <f t="shared" si="1"/>
        <v>24710</v>
      </c>
      <c r="D24" s="53">
        <v>11421</v>
      </c>
      <c r="E24" s="52">
        <f t="shared" si="0"/>
        <v>0.46220153783893159</v>
      </c>
      <c r="F24" s="4"/>
      <c r="G24" s="53">
        <v>13289</v>
      </c>
      <c r="H24" s="9"/>
      <c r="I24" s="2"/>
      <c r="J24" s="2"/>
      <c r="V24" s="2"/>
      <c r="W24" s="9"/>
      <c r="X24" s="2"/>
      <c r="Y24" s="2"/>
    </row>
    <row r="25" spans="1:25" s="1" customFormat="1" ht="23.25" customHeight="1">
      <c r="A25" s="4">
        <v>19</v>
      </c>
      <c r="B25" s="50" t="s">
        <v>35</v>
      </c>
      <c r="C25" s="4">
        <f t="shared" si="1"/>
        <v>542</v>
      </c>
      <c r="D25" s="51">
        <v>160</v>
      </c>
      <c r="E25" s="52">
        <f>D25/C25</f>
        <v>0.29520295202952029</v>
      </c>
      <c r="F25" s="4"/>
      <c r="G25" s="51">
        <v>382</v>
      </c>
      <c r="H25" s="9"/>
      <c r="I25" s="2"/>
      <c r="J25" s="2"/>
      <c r="V25" s="2"/>
      <c r="W25" s="2"/>
      <c r="X25" s="2"/>
      <c r="Y25" s="2"/>
    </row>
    <row r="26" spans="1:25" s="1" customFormat="1" ht="19.5" customHeight="1">
      <c r="A26" s="47"/>
      <c r="B26" s="48" t="s">
        <v>36</v>
      </c>
      <c r="C26" s="49">
        <f>C25+C24+C23+C22+C21+C20+C19+C18+C17+C16+C15+C14+C13+C12+C11+C10+C9+C8+C7</f>
        <v>153366</v>
      </c>
      <c r="D26" s="49">
        <f t="shared" ref="D26:G26" si="2">D25+D24+D23+D22+D21+D20+D19+D18+D17+D16+D15+D14+D13+D12+D11+D10+D9+D8+D7</f>
        <v>36877</v>
      </c>
      <c r="E26" s="49"/>
      <c r="F26" s="49">
        <f t="shared" si="2"/>
        <v>188</v>
      </c>
      <c r="G26" s="49">
        <f t="shared" si="2"/>
        <v>116489</v>
      </c>
      <c r="H26" s="2"/>
      <c r="I26" s="2"/>
      <c r="J26" s="2"/>
      <c r="U26" s="2"/>
      <c r="V26" s="2"/>
      <c r="W26" s="2"/>
      <c r="X26" s="2"/>
    </row>
    <row r="27" spans="1:25" s="1" customFormat="1" ht="24.75" customHeight="1">
      <c r="A27" s="54"/>
      <c r="B27" s="54"/>
      <c r="C27" s="54"/>
      <c r="D27" s="54"/>
      <c r="E27" s="54"/>
      <c r="F27" s="54"/>
      <c r="G27" s="54"/>
      <c r="H27" s="14"/>
      <c r="I27" s="14"/>
      <c r="J27" s="14"/>
    </row>
    <row r="28" spans="1:25" s="1" customFormat="1" ht="19.5" customHeight="1">
      <c r="A28" s="55"/>
      <c r="B28" s="55"/>
      <c r="C28" s="55"/>
      <c r="D28" s="55"/>
      <c r="E28" s="55"/>
      <c r="F28" s="55"/>
      <c r="G28" s="55"/>
      <c r="H28" s="15"/>
      <c r="I28" s="15"/>
      <c r="J28" s="15"/>
    </row>
    <row r="29" spans="1:25" s="1" customFormat="1" ht="18.75">
      <c r="A29" s="16"/>
      <c r="C29" s="9"/>
      <c r="D29" s="9"/>
      <c r="E29" s="9"/>
      <c r="F29" s="9"/>
    </row>
    <row r="30" spans="1:25" s="1" customFormat="1" ht="18.75">
      <c r="A30" s="14"/>
      <c r="B30" s="14"/>
      <c r="C30" s="22"/>
      <c r="D30" s="23"/>
      <c r="E30" s="14"/>
      <c r="F30" s="14"/>
    </row>
    <row r="31" spans="1:25" s="1" customFormat="1"/>
    <row r="32" spans="1:25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</sheetData>
  <mergeCells count="12">
    <mergeCell ref="A27:G28"/>
    <mergeCell ref="G4:G6"/>
    <mergeCell ref="A1:G1"/>
    <mergeCell ref="A2:G2"/>
    <mergeCell ref="A3:G3"/>
    <mergeCell ref="F5:F6"/>
    <mergeCell ref="D4:F4"/>
    <mergeCell ref="A4:A6"/>
    <mergeCell ref="B4:B6"/>
    <mergeCell ref="C4:C6"/>
    <mergeCell ref="E5:E6"/>
    <mergeCell ref="D5:D6"/>
  </mergeCells>
  <printOptions horizontalCentered="1" verticalCentered="1"/>
  <pageMargins left="0.19685039370078741" right="0.19685039370078741" top="0.19685039370078741" bottom="0.19685039370078741" header="0.51181102362204722" footer="0.15748031496062992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3"/>
  <sheetViews>
    <sheetView view="pageBreakPreview" zoomScale="80" zoomScaleNormal="85" zoomScaleSheetLayoutView="80" workbookViewId="0">
      <selection activeCell="H14" sqref="H14"/>
    </sheetView>
  </sheetViews>
  <sheetFormatPr defaultColWidth="6.42578125" defaultRowHeight="12.75"/>
  <cols>
    <col min="1" max="1" width="6.140625" style="33" customWidth="1"/>
    <col min="2" max="2" width="24.85546875" style="33" customWidth="1"/>
    <col min="3" max="3" width="18" style="33" customWidth="1"/>
    <col min="4" max="6" width="10.85546875" style="33" customWidth="1"/>
    <col min="7" max="8" width="8.42578125" style="33" customWidth="1"/>
    <col min="9" max="9" width="11.7109375" style="33" customWidth="1"/>
    <col min="10" max="10" width="9.85546875" style="33" customWidth="1"/>
    <col min="11" max="11" width="8.7109375" style="33" customWidth="1"/>
    <col min="12" max="12" width="8.42578125" style="33" customWidth="1"/>
    <col min="13" max="13" width="10" style="33" customWidth="1"/>
    <col min="14" max="14" width="8.140625" style="33" customWidth="1"/>
    <col min="15" max="15" width="9" style="33" customWidth="1"/>
    <col min="16" max="16" width="5.85546875" style="33" customWidth="1"/>
    <col min="17" max="17" width="6.42578125" style="33"/>
    <col min="18" max="18" width="6.5703125" style="33" bestFit="1" customWidth="1"/>
    <col min="19" max="16384" width="6.42578125" style="33"/>
  </cols>
  <sheetData>
    <row r="1" spans="1:34" s="1" customFormat="1" ht="18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34" s="1" customFormat="1" ht="18" customHeight="1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34" s="1" customFormat="1" ht="20.25" customHeight="1">
      <c r="A3" s="60" t="s">
        <v>42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34" s="1" customFormat="1" ht="22.5" customHeight="1" thickBo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1:34" s="1" customFormat="1" ht="41.25" customHeight="1" thickBot="1">
      <c r="A5" s="78" t="s">
        <v>2</v>
      </c>
      <c r="B5" s="81" t="s">
        <v>3</v>
      </c>
      <c r="C5" s="81" t="s">
        <v>40</v>
      </c>
      <c r="D5" s="84" t="s">
        <v>4</v>
      </c>
      <c r="E5" s="85"/>
      <c r="F5" s="85"/>
      <c r="G5" s="85"/>
      <c r="H5" s="85"/>
      <c r="I5" s="85"/>
      <c r="J5" s="85"/>
      <c r="K5" s="85"/>
      <c r="L5" s="86"/>
      <c r="M5" s="84" t="s">
        <v>5</v>
      </c>
      <c r="N5" s="85"/>
      <c r="O5" s="86"/>
      <c r="AG5" s="1" t="s">
        <v>6</v>
      </c>
    </row>
    <row r="6" spans="1:34" s="1" customFormat="1" ht="57" customHeight="1">
      <c r="A6" s="79"/>
      <c r="B6" s="82"/>
      <c r="C6" s="82"/>
      <c r="D6" s="72" t="s">
        <v>8</v>
      </c>
      <c r="E6" s="71" t="s">
        <v>37</v>
      </c>
      <c r="F6" s="71" t="s">
        <v>39</v>
      </c>
      <c r="G6" s="89" t="s">
        <v>7</v>
      </c>
      <c r="H6" s="90"/>
      <c r="I6" s="91"/>
      <c r="J6" s="67" t="s">
        <v>41</v>
      </c>
      <c r="K6" s="69" t="s">
        <v>9</v>
      </c>
      <c r="L6" s="70"/>
      <c r="M6" s="72" t="s">
        <v>10</v>
      </c>
      <c r="N6" s="87" t="s">
        <v>9</v>
      </c>
      <c r="O6" s="88"/>
    </row>
    <row r="7" spans="1:34" s="1" customFormat="1" ht="108" customHeight="1" thickBot="1">
      <c r="A7" s="80"/>
      <c r="B7" s="83"/>
      <c r="C7" s="83"/>
      <c r="D7" s="73"/>
      <c r="E7" s="68"/>
      <c r="F7" s="68"/>
      <c r="G7" s="24" t="s">
        <v>11</v>
      </c>
      <c r="H7" s="24" t="s">
        <v>12</v>
      </c>
      <c r="I7" s="24" t="s">
        <v>13</v>
      </c>
      <c r="J7" s="68"/>
      <c r="K7" s="24" t="s">
        <v>14</v>
      </c>
      <c r="L7" s="25" t="s">
        <v>15</v>
      </c>
      <c r="M7" s="73"/>
      <c r="N7" s="24" t="s">
        <v>16</v>
      </c>
      <c r="O7" s="26" t="s">
        <v>15</v>
      </c>
    </row>
    <row r="8" spans="1:34" s="1" customFormat="1" ht="20.25" customHeight="1">
      <c r="A8" s="34">
        <v>1</v>
      </c>
      <c r="B8" s="35" t="s">
        <v>17</v>
      </c>
      <c r="C8" s="36">
        <f>D8+F8</f>
        <v>2057</v>
      </c>
      <c r="D8" s="37">
        <v>985</v>
      </c>
      <c r="E8" s="28">
        <f t="shared" ref="E8:E14" si="0">D8/C8</f>
        <v>0.47885269810403502</v>
      </c>
      <c r="F8" s="43">
        <v>1072</v>
      </c>
      <c r="G8" s="38">
        <v>77</v>
      </c>
      <c r="H8" s="38">
        <v>34</v>
      </c>
      <c r="I8" s="38">
        <v>75</v>
      </c>
      <c r="J8" s="27"/>
      <c r="K8" s="38"/>
      <c r="L8" s="39"/>
      <c r="M8" s="40"/>
      <c r="N8" s="41"/>
      <c r="O8" s="42"/>
      <c r="Q8" s="9"/>
      <c r="R8" s="2"/>
      <c r="S8" s="2"/>
      <c r="AE8" s="2"/>
      <c r="AF8" s="2"/>
      <c r="AG8" s="2"/>
      <c r="AH8" s="2"/>
    </row>
    <row r="9" spans="1:34" s="1" customFormat="1" ht="18.75">
      <c r="A9" s="3">
        <v>2</v>
      </c>
      <c r="B9" s="18" t="s">
        <v>18</v>
      </c>
      <c r="C9" s="3">
        <f>D9+F9</f>
        <v>12385</v>
      </c>
      <c r="D9" s="20">
        <v>7069</v>
      </c>
      <c r="E9" s="28">
        <f t="shared" si="0"/>
        <v>0.57077109406540172</v>
      </c>
      <c r="F9" s="44">
        <v>5316</v>
      </c>
      <c r="G9" s="4"/>
      <c r="H9" s="4"/>
      <c r="I9" s="4"/>
      <c r="J9" s="29"/>
      <c r="K9" s="4"/>
      <c r="L9" s="5"/>
      <c r="M9" s="6"/>
      <c r="N9" s="7"/>
      <c r="O9" s="8"/>
      <c r="Q9" s="9"/>
      <c r="R9" s="2"/>
      <c r="S9" s="2"/>
      <c r="AE9" s="2"/>
      <c r="AF9" s="9"/>
      <c r="AG9" s="2"/>
      <c r="AH9" s="2"/>
    </row>
    <row r="10" spans="1:34" s="1" customFormat="1" ht="19.5" customHeight="1">
      <c r="A10" s="3">
        <v>3</v>
      </c>
      <c r="B10" s="18" t="s">
        <v>19</v>
      </c>
      <c r="C10" s="3">
        <f t="shared" ref="C10:C26" si="1">D10+F10</f>
        <v>504</v>
      </c>
      <c r="D10" s="20">
        <v>128</v>
      </c>
      <c r="E10" s="28">
        <f t="shared" si="0"/>
        <v>0.25396825396825395</v>
      </c>
      <c r="F10" s="44">
        <v>376</v>
      </c>
      <c r="G10" s="4">
        <v>27</v>
      </c>
      <c r="H10" s="4">
        <v>7</v>
      </c>
      <c r="I10" s="4">
        <v>12</v>
      </c>
      <c r="J10" s="30"/>
      <c r="K10" s="4"/>
      <c r="L10" s="5"/>
      <c r="M10" s="6"/>
      <c r="N10" s="7"/>
      <c r="O10" s="8"/>
      <c r="Q10" s="31"/>
      <c r="R10" s="2"/>
      <c r="S10" s="2"/>
      <c r="AE10" s="2"/>
      <c r="AF10" s="9"/>
      <c r="AG10" s="2"/>
      <c r="AH10" s="2"/>
    </row>
    <row r="11" spans="1:34" s="1" customFormat="1" ht="18.75">
      <c r="A11" s="3">
        <v>4</v>
      </c>
      <c r="B11" s="18" t="s">
        <v>20</v>
      </c>
      <c r="C11" s="3">
        <f t="shared" si="1"/>
        <v>425</v>
      </c>
      <c r="D11" s="20">
        <v>425</v>
      </c>
      <c r="E11" s="28">
        <f t="shared" si="0"/>
        <v>1</v>
      </c>
      <c r="F11" s="44">
        <v>0</v>
      </c>
      <c r="G11" s="4">
        <v>61</v>
      </c>
      <c r="H11" s="4">
        <v>34</v>
      </c>
      <c r="I11" s="4">
        <v>40</v>
      </c>
      <c r="J11" s="27"/>
      <c r="K11" s="4"/>
      <c r="L11" s="5"/>
      <c r="M11" s="6"/>
      <c r="N11" s="7"/>
      <c r="O11" s="8"/>
      <c r="Q11" s="9"/>
      <c r="R11" s="2"/>
      <c r="S11" s="2"/>
      <c r="AE11" s="2"/>
      <c r="AF11" s="9"/>
      <c r="AG11" s="2"/>
      <c r="AH11" s="2"/>
    </row>
    <row r="12" spans="1:34" s="1" customFormat="1" ht="18.75">
      <c r="A12" s="3">
        <v>5</v>
      </c>
      <c r="B12" s="18" t="s">
        <v>21</v>
      </c>
      <c r="C12" s="3">
        <f t="shared" si="1"/>
        <v>457</v>
      </c>
      <c r="D12" s="20">
        <v>457</v>
      </c>
      <c r="E12" s="28">
        <f t="shared" si="0"/>
        <v>1</v>
      </c>
      <c r="F12" s="44">
        <v>0</v>
      </c>
      <c r="G12" s="4">
        <v>23</v>
      </c>
      <c r="H12" s="4">
        <v>38</v>
      </c>
      <c r="I12" s="4">
        <v>48</v>
      </c>
      <c r="J12" s="4"/>
      <c r="K12" s="4"/>
      <c r="L12" s="5"/>
      <c r="M12" s="6"/>
      <c r="N12" s="7"/>
      <c r="O12" s="8"/>
      <c r="Q12" s="9"/>
      <c r="R12" s="2"/>
      <c r="S12" s="2"/>
      <c r="AE12" s="2"/>
      <c r="AF12" s="9"/>
      <c r="AG12" s="2"/>
      <c r="AH12" s="2"/>
    </row>
    <row r="13" spans="1:34" s="1" customFormat="1" ht="18.75">
      <c r="A13" s="3">
        <v>6</v>
      </c>
      <c r="B13" s="18" t="s">
        <v>22</v>
      </c>
      <c r="C13" s="3">
        <f t="shared" si="1"/>
        <v>6472</v>
      </c>
      <c r="D13" s="20">
        <v>1485</v>
      </c>
      <c r="E13" s="28">
        <f t="shared" si="0"/>
        <v>0.22944993819530285</v>
      </c>
      <c r="F13" s="44">
        <v>4987</v>
      </c>
      <c r="G13" s="4"/>
      <c r="H13" s="4"/>
      <c r="I13" s="4"/>
      <c r="J13" s="4"/>
      <c r="K13" s="4"/>
      <c r="L13" s="5"/>
      <c r="M13" s="6"/>
      <c r="N13" s="7"/>
      <c r="O13" s="8"/>
      <c r="Q13" s="9"/>
      <c r="R13" s="2"/>
      <c r="S13" s="2"/>
      <c r="AE13" s="2"/>
      <c r="AF13" s="9"/>
      <c r="AG13" s="2"/>
      <c r="AH13" s="2"/>
    </row>
    <row r="14" spans="1:34" s="1" customFormat="1" ht="20.25" customHeight="1">
      <c r="A14" s="3">
        <v>7</v>
      </c>
      <c r="B14" s="18" t="s">
        <v>23</v>
      </c>
      <c r="C14" s="3">
        <f t="shared" si="1"/>
        <v>35</v>
      </c>
      <c r="D14" s="20">
        <v>35</v>
      </c>
      <c r="E14" s="28">
        <f t="shared" si="0"/>
        <v>1</v>
      </c>
      <c r="F14" s="44">
        <v>0</v>
      </c>
      <c r="G14" s="4">
        <v>9</v>
      </c>
      <c r="H14" s="4">
        <v>3</v>
      </c>
      <c r="I14" s="4">
        <v>3</v>
      </c>
      <c r="J14" s="4"/>
      <c r="K14" s="4"/>
      <c r="L14" s="5"/>
      <c r="M14" s="6"/>
      <c r="N14" s="7"/>
      <c r="O14" s="8"/>
      <c r="Q14" s="9"/>
      <c r="R14" s="2"/>
      <c r="S14" s="2"/>
      <c r="AE14" s="2"/>
      <c r="AF14" s="9"/>
      <c r="AG14" s="2"/>
      <c r="AH14" s="2"/>
    </row>
    <row r="15" spans="1:34" s="1" customFormat="1" ht="18.75" customHeight="1">
      <c r="A15" s="3">
        <v>8</v>
      </c>
      <c r="B15" s="18" t="s">
        <v>24</v>
      </c>
      <c r="C15" s="3">
        <f t="shared" si="1"/>
        <v>591</v>
      </c>
      <c r="D15" s="20">
        <v>591</v>
      </c>
      <c r="E15" s="28">
        <f t="shared" ref="E15:E17" si="2">D15/C15</f>
        <v>1</v>
      </c>
      <c r="F15" s="44">
        <v>0</v>
      </c>
      <c r="G15" s="4">
        <v>212</v>
      </c>
      <c r="H15" s="4">
        <v>106</v>
      </c>
      <c r="I15" s="4">
        <v>262</v>
      </c>
      <c r="J15" s="4"/>
      <c r="K15" s="4"/>
      <c r="L15" s="5"/>
      <c r="M15" s="6"/>
      <c r="N15" s="7"/>
      <c r="O15" s="8"/>
      <c r="Q15" s="9"/>
      <c r="R15" s="2"/>
      <c r="S15" s="2"/>
      <c r="AE15" s="2"/>
      <c r="AF15" s="9"/>
      <c r="AG15" s="2"/>
      <c r="AH15" s="2"/>
    </row>
    <row r="16" spans="1:34" s="1" customFormat="1" ht="20.25" customHeight="1">
      <c r="A16" s="3">
        <v>9</v>
      </c>
      <c r="B16" s="18" t="s">
        <v>25</v>
      </c>
      <c r="C16" s="3">
        <f t="shared" si="1"/>
        <v>564</v>
      </c>
      <c r="D16" s="20">
        <v>224</v>
      </c>
      <c r="E16" s="28">
        <f t="shared" si="2"/>
        <v>0.3971631205673759</v>
      </c>
      <c r="F16" s="44">
        <v>340</v>
      </c>
      <c r="G16" s="4"/>
      <c r="H16" s="4"/>
      <c r="I16" s="4"/>
      <c r="J16" s="4"/>
      <c r="K16" s="4"/>
      <c r="L16" s="5"/>
      <c r="M16" s="6"/>
      <c r="N16" s="7"/>
      <c r="O16" s="8"/>
      <c r="Q16" s="9"/>
      <c r="R16" s="2"/>
      <c r="S16" s="2"/>
      <c r="AE16" s="2"/>
      <c r="AF16" s="9"/>
      <c r="AG16" s="2"/>
      <c r="AH16" s="2"/>
    </row>
    <row r="17" spans="1:34" s="1" customFormat="1" ht="18.75">
      <c r="A17" s="3">
        <v>10</v>
      </c>
      <c r="B17" s="18" t="s">
        <v>26</v>
      </c>
      <c r="C17" s="3">
        <f t="shared" si="1"/>
        <v>242</v>
      </c>
      <c r="D17" s="20">
        <v>242</v>
      </c>
      <c r="E17" s="28">
        <f t="shared" si="2"/>
        <v>1</v>
      </c>
      <c r="F17" s="44">
        <v>0</v>
      </c>
      <c r="G17" s="4"/>
      <c r="H17" s="4"/>
      <c r="I17" s="4"/>
      <c r="J17" s="4"/>
      <c r="K17" s="4"/>
      <c r="L17" s="5"/>
      <c r="M17" s="6"/>
      <c r="N17" s="7"/>
      <c r="O17" s="8"/>
      <c r="Q17" s="9"/>
      <c r="R17" s="2"/>
      <c r="S17" s="2"/>
      <c r="AE17" s="2"/>
      <c r="AF17" s="9"/>
      <c r="AG17" s="2"/>
      <c r="AH17" s="2"/>
    </row>
    <row r="18" spans="1:34" s="1" customFormat="1" ht="18.75">
      <c r="A18" s="3">
        <v>11</v>
      </c>
      <c r="B18" s="18" t="s">
        <v>27</v>
      </c>
      <c r="C18" s="3">
        <f t="shared" si="1"/>
        <v>34</v>
      </c>
      <c r="D18" s="20">
        <v>34</v>
      </c>
      <c r="E18" s="28">
        <f t="shared" ref="E18:E21" si="3">D18/C18</f>
        <v>1</v>
      </c>
      <c r="F18" s="44">
        <v>0</v>
      </c>
      <c r="G18" s="4">
        <v>26</v>
      </c>
      <c r="H18" s="4"/>
      <c r="I18" s="4"/>
      <c r="J18" s="4"/>
      <c r="K18" s="4"/>
      <c r="L18" s="5"/>
      <c r="M18" s="6"/>
      <c r="N18" s="7"/>
      <c r="O18" s="8"/>
      <c r="Q18" s="9"/>
      <c r="R18" s="32"/>
      <c r="S18" s="2"/>
      <c r="AE18" s="2"/>
      <c r="AF18" s="9"/>
      <c r="AG18" s="2"/>
      <c r="AH18" s="2"/>
    </row>
    <row r="19" spans="1:34" s="1" customFormat="1" ht="18.75">
      <c r="A19" s="3">
        <v>12</v>
      </c>
      <c r="B19" s="18" t="s">
        <v>28</v>
      </c>
      <c r="C19" s="3">
        <f t="shared" si="1"/>
        <v>61</v>
      </c>
      <c r="D19" s="20">
        <v>61</v>
      </c>
      <c r="E19" s="28">
        <f t="shared" si="3"/>
        <v>1</v>
      </c>
      <c r="F19" s="44">
        <v>0</v>
      </c>
      <c r="G19" s="4">
        <v>7</v>
      </c>
      <c r="H19" s="4">
        <v>11</v>
      </c>
      <c r="I19" s="4">
        <v>5</v>
      </c>
      <c r="J19" s="4"/>
      <c r="K19" s="4"/>
      <c r="L19" s="5"/>
      <c r="M19" s="6"/>
      <c r="N19" s="7"/>
      <c r="O19" s="8"/>
      <c r="Q19" s="9"/>
      <c r="R19" s="2"/>
      <c r="S19" s="2"/>
      <c r="AE19" s="2"/>
      <c r="AF19" s="9"/>
      <c r="AG19" s="2"/>
      <c r="AH19" s="2"/>
    </row>
    <row r="20" spans="1:34" s="1" customFormat="1" ht="18.75">
      <c r="A20" s="3">
        <v>13</v>
      </c>
      <c r="B20" s="18" t="s">
        <v>29</v>
      </c>
      <c r="C20" s="3">
        <f t="shared" si="1"/>
        <v>976</v>
      </c>
      <c r="D20" s="20">
        <v>416</v>
      </c>
      <c r="E20" s="28">
        <f>D20/C20</f>
        <v>0.42622950819672129</v>
      </c>
      <c r="F20" s="44">
        <v>560</v>
      </c>
      <c r="G20" s="4"/>
      <c r="H20" s="4"/>
      <c r="I20" s="4"/>
      <c r="J20" s="4"/>
      <c r="K20" s="4"/>
      <c r="L20" s="5"/>
      <c r="M20" s="6"/>
      <c r="N20" s="7"/>
      <c r="O20" s="8"/>
      <c r="Q20" s="9"/>
      <c r="R20" s="2"/>
      <c r="S20" s="2"/>
      <c r="AE20" s="2"/>
      <c r="AF20" s="9"/>
      <c r="AG20" s="2"/>
      <c r="AH20" s="2"/>
    </row>
    <row r="21" spans="1:34" s="1" customFormat="1" ht="20.25" customHeight="1">
      <c r="A21" s="3">
        <v>14</v>
      </c>
      <c r="B21" s="18" t="s">
        <v>30</v>
      </c>
      <c r="C21" s="3">
        <f t="shared" si="1"/>
        <v>207</v>
      </c>
      <c r="D21" s="20">
        <v>207</v>
      </c>
      <c r="E21" s="28">
        <f t="shared" si="3"/>
        <v>1</v>
      </c>
      <c r="F21" s="44">
        <v>0</v>
      </c>
      <c r="G21" s="4">
        <v>42</v>
      </c>
      <c r="H21" s="4">
        <v>25</v>
      </c>
      <c r="I21" s="4">
        <v>16</v>
      </c>
      <c r="J21" s="4"/>
      <c r="K21" s="4"/>
      <c r="L21" s="5"/>
      <c r="M21" s="6"/>
      <c r="N21" s="7"/>
      <c r="O21" s="8"/>
      <c r="Q21" s="9"/>
      <c r="R21" s="2"/>
      <c r="S21" s="2"/>
      <c r="AE21" s="2"/>
      <c r="AF21" s="9"/>
      <c r="AG21" s="2"/>
      <c r="AH21" s="2"/>
    </row>
    <row r="22" spans="1:34" s="1" customFormat="1" ht="21" customHeight="1">
      <c r="A22" s="3">
        <v>15</v>
      </c>
      <c r="B22" s="18" t="s">
        <v>31</v>
      </c>
      <c r="C22" s="3">
        <v>60</v>
      </c>
      <c r="D22" s="20">
        <v>60</v>
      </c>
      <c r="E22" s="28">
        <f t="shared" ref="E22:E25" si="4">D22/C22</f>
        <v>1</v>
      </c>
      <c r="F22" s="44">
        <v>0</v>
      </c>
      <c r="G22" s="4">
        <v>2</v>
      </c>
      <c r="H22" s="4">
        <v>2</v>
      </c>
      <c r="I22" s="4">
        <v>8</v>
      </c>
      <c r="J22" s="4"/>
      <c r="K22" s="4"/>
      <c r="L22" s="5"/>
      <c r="M22" s="6"/>
      <c r="N22" s="7"/>
      <c r="O22" s="8"/>
      <c r="Q22" s="9"/>
      <c r="R22" s="2"/>
      <c r="S22" s="2"/>
      <c r="AE22" s="2"/>
      <c r="AF22" s="9"/>
      <c r="AG22" s="2"/>
      <c r="AH22" s="2"/>
    </row>
    <row r="23" spans="1:34" s="1" customFormat="1" ht="16.5" customHeight="1">
      <c r="A23" s="3">
        <v>16</v>
      </c>
      <c r="B23" s="18" t="s">
        <v>32</v>
      </c>
      <c r="C23" s="3">
        <f t="shared" si="1"/>
        <v>71506</v>
      </c>
      <c r="D23" s="20">
        <v>14494</v>
      </c>
      <c r="E23" s="28">
        <f t="shared" si="4"/>
        <v>0.20269627723547673</v>
      </c>
      <c r="F23" s="44">
        <v>57012</v>
      </c>
      <c r="G23" s="4"/>
      <c r="H23" s="4"/>
      <c r="I23" s="4"/>
      <c r="J23" s="4"/>
      <c r="K23" s="4"/>
      <c r="L23" s="5"/>
      <c r="M23" s="6"/>
      <c r="N23" s="7"/>
      <c r="O23" s="8"/>
      <c r="Q23" s="9"/>
      <c r="R23" s="2"/>
      <c r="S23" s="2"/>
      <c r="AE23" s="2"/>
      <c r="AF23" s="9"/>
      <c r="AG23" s="2"/>
      <c r="AH23" s="2"/>
    </row>
    <row r="24" spans="1:34" s="1" customFormat="1" ht="18.75" customHeight="1">
      <c r="A24" s="3">
        <v>17</v>
      </c>
      <c r="B24" s="18" t="s">
        <v>33</v>
      </c>
      <c r="C24" s="3">
        <f t="shared" si="1"/>
        <v>5777</v>
      </c>
      <c r="D24" s="20">
        <v>1076</v>
      </c>
      <c r="E24" s="28">
        <f t="shared" si="4"/>
        <v>0.18625584213259477</v>
      </c>
      <c r="F24" s="44">
        <v>4701</v>
      </c>
      <c r="G24" s="4">
        <v>25</v>
      </c>
      <c r="H24" s="4">
        <v>39</v>
      </c>
      <c r="I24" s="4">
        <v>54</v>
      </c>
      <c r="J24" s="4"/>
      <c r="K24" s="4"/>
      <c r="L24" s="5"/>
      <c r="M24" s="6"/>
      <c r="N24" s="7"/>
      <c r="O24" s="8"/>
      <c r="Q24" s="9"/>
      <c r="R24" s="2"/>
      <c r="S24" s="2"/>
      <c r="AE24" s="2"/>
      <c r="AF24" s="9"/>
      <c r="AG24" s="2"/>
      <c r="AH24" s="2"/>
    </row>
    <row r="25" spans="1:34" s="1" customFormat="1" ht="20.25" customHeight="1">
      <c r="A25" s="3">
        <v>18</v>
      </c>
      <c r="B25" s="18" t="s">
        <v>34</v>
      </c>
      <c r="C25" s="3">
        <f t="shared" si="1"/>
        <v>21815</v>
      </c>
      <c r="D25" s="20">
        <v>11421</v>
      </c>
      <c r="E25" s="28">
        <f t="shared" si="4"/>
        <v>0.52353884941553974</v>
      </c>
      <c r="F25" s="44">
        <v>10394</v>
      </c>
      <c r="G25" s="4"/>
      <c r="H25" s="4"/>
      <c r="I25" s="4"/>
      <c r="J25" s="4"/>
      <c r="K25" s="4"/>
      <c r="L25" s="5"/>
      <c r="M25" s="6"/>
      <c r="N25" s="7"/>
      <c r="O25" s="8"/>
      <c r="Q25" s="9"/>
      <c r="R25" s="2"/>
      <c r="S25" s="2"/>
      <c r="AE25" s="2"/>
      <c r="AF25" s="9"/>
      <c r="AG25" s="2"/>
      <c r="AH25" s="2"/>
    </row>
    <row r="26" spans="1:34" s="1" customFormat="1" ht="20.25" customHeight="1">
      <c r="A26" s="3">
        <v>19</v>
      </c>
      <c r="B26" s="18" t="s">
        <v>35</v>
      </c>
      <c r="C26" s="3">
        <f t="shared" si="1"/>
        <v>200</v>
      </c>
      <c r="D26" s="20">
        <v>118</v>
      </c>
      <c r="E26" s="28">
        <f>D26/C26</f>
        <v>0.59</v>
      </c>
      <c r="F26" s="45">
        <v>82</v>
      </c>
      <c r="G26" s="4">
        <v>5</v>
      </c>
      <c r="H26" s="4">
        <v>11</v>
      </c>
      <c r="I26" s="4">
        <v>19</v>
      </c>
      <c r="J26" s="4"/>
      <c r="K26" s="4"/>
      <c r="L26" s="5"/>
      <c r="M26" s="6"/>
      <c r="N26" s="7"/>
      <c r="O26" s="8"/>
      <c r="Q26" s="9"/>
      <c r="R26" s="2"/>
      <c r="S26" s="2"/>
      <c r="AE26" s="2"/>
      <c r="AF26" s="2"/>
      <c r="AG26" s="2"/>
      <c r="AH26" s="2"/>
    </row>
    <row r="27" spans="1:34" s="1" customFormat="1" ht="19.5" customHeight="1" thickBot="1">
      <c r="A27" s="10"/>
      <c r="B27" s="19" t="s">
        <v>36</v>
      </c>
      <c r="C27" s="21">
        <f>SUM(C8:C26)</f>
        <v>124368</v>
      </c>
      <c r="D27" s="17">
        <f>SUM(D8:D26)</f>
        <v>39528</v>
      </c>
      <c r="E27" s="46">
        <f>D27/C27</f>
        <v>0.3178309532998842</v>
      </c>
      <c r="F27" s="17">
        <f>SUM(F8:F26)</f>
        <v>84840</v>
      </c>
      <c r="G27" s="12">
        <f t="shared" ref="G27:N27" si="5">SUM(G8:G26)</f>
        <v>516</v>
      </c>
      <c r="H27" s="12">
        <f t="shared" si="5"/>
        <v>310</v>
      </c>
      <c r="I27" s="12">
        <f t="shared" si="5"/>
        <v>542</v>
      </c>
      <c r="J27" s="12">
        <f t="shared" si="5"/>
        <v>0</v>
      </c>
      <c r="K27" s="12">
        <f t="shared" si="5"/>
        <v>0</v>
      </c>
      <c r="L27" s="13">
        <f t="shared" si="5"/>
        <v>0</v>
      </c>
      <c r="M27" s="11">
        <f t="shared" si="5"/>
        <v>0</v>
      </c>
      <c r="N27" s="12">
        <f t="shared" si="5"/>
        <v>0</v>
      </c>
      <c r="O27" s="13">
        <f>SUM(O8:O26)</f>
        <v>0</v>
      </c>
      <c r="Q27" s="2"/>
      <c r="R27" s="2"/>
      <c r="S27" s="2"/>
      <c r="AD27" s="2"/>
      <c r="AE27" s="2"/>
      <c r="AF27" s="2"/>
      <c r="AG27" s="2"/>
    </row>
    <row r="28" spans="1:34" s="1" customFormat="1" ht="24.75" customHeight="1">
      <c r="A28" s="74" t="s">
        <v>38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14"/>
      <c r="Q28" s="14"/>
      <c r="R28" s="14"/>
      <c r="S28" s="14"/>
    </row>
    <row r="29" spans="1:34" s="1" customFormat="1" ht="19.5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15"/>
      <c r="Q29" s="15"/>
      <c r="R29" s="15"/>
      <c r="S29" s="15"/>
    </row>
    <row r="30" spans="1:34" s="1" customFormat="1" ht="18.75">
      <c r="A30" s="16"/>
      <c r="C30" s="9"/>
      <c r="D30" s="9"/>
      <c r="E30" s="9"/>
      <c r="F30" s="9"/>
      <c r="G30" s="9"/>
      <c r="H30" s="9"/>
      <c r="I30" s="9"/>
      <c r="J30" s="9"/>
    </row>
    <row r="31" spans="1:34" s="1" customFormat="1" ht="18.75">
      <c r="A31" s="14"/>
      <c r="B31" s="14"/>
      <c r="C31" s="22"/>
      <c r="D31" s="2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34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</sheetData>
  <mergeCells count="19">
    <mergeCell ref="A28:O28"/>
    <mergeCell ref="A29:O29"/>
    <mergeCell ref="A1:O1"/>
    <mergeCell ref="A2:O2"/>
    <mergeCell ref="A4:O4"/>
    <mergeCell ref="A5:A7"/>
    <mergeCell ref="B5:B7"/>
    <mergeCell ref="D5:L5"/>
    <mergeCell ref="M5:O5"/>
    <mergeCell ref="C5:C7"/>
    <mergeCell ref="E6:E7"/>
    <mergeCell ref="N6:O6"/>
    <mergeCell ref="D6:D7"/>
    <mergeCell ref="G6:I6"/>
    <mergeCell ref="J6:J7"/>
    <mergeCell ref="K6:L6"/>
    <mergeCell ref="F6:F7"/>
    <mergeCell ref="M6:M7"/>
    <mergeCell ref="A3:O3"/>
  </mergeCells>
  <printOptions horizontalCentered="1" verticalCentered="1"/>
  <pageMargins left="0.2" right="0.19685039370078741" top="0.19685039370078741" bottom="0.19685039370078741" header="0.51181102362204722" footer="0.51181102362204722"/>
  <pageSetup paperSize="9" scale="80" orientation="landscape" r:id="rId1"/>
  <headerFooter alignWithMargins="0"/>
  <ignoredErrors>
    <ignoredError sqref="E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25.02</vt:lpstr>
      <vt:lpstr>Лист1</vt:lpstr>
      <vt:lpstr>'25.02'!Область_печати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Марат</dc:creator>
  <cp:lastModifiedBy>home</cp:lastModifiedBy>
  <cp:lastPrinted>2017-11-30T11:15:22Z</cp:lastPrinted>
  <dcterms:created xsi:type="dcterms:W3CDTF">2012-03-01T09:14:55Z</dcterms:created>
  <dcterms:modified xsi:type="dcterms:W3CDTF">2017-12-03T06:55:06Z</dcterms:modified>
</cp:coreProperties>
</file>